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Lab Improvement\Mid-Term Excel\"/>
    </mc:Choice>
  </mc:AlternateContent>
  <bookViews>
    <workbookView xWindow="405" yWindow="15" windowWidth="8400" windowHeight="4185" activeTab="1"/>
  </bookViews>
  <sheets>
    <sheet name="Question" sheetId="2" r:id="rId1"/>
    <sheet name="Model" sheetId="1" r:id="rId2"/>
  </sheets>
  <definedNames>
    <definedName name="solver_adj" localSheetId="1" hidden="1">Model!$B$9:$E$9,Model!$B$11:$E$11</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tr" localSheetId="1" hidden="1">2147483647</definedName>
    <definedName name="solver_lhs1" localSheetId="1" hidden="1">Model!$B$11:$E$11</definedName>
    <definedName name="solver_lhs2" localSheetId="1" hidden="1">Model!$B$15:$E$15</definedName>
    <definedName name="solver_lhs3" localSheetId="1" hidden="1">Model!$E$19</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3</definedName>
    <definedName name="solver_nwt" localSheetId="1" hidden="1">1</definedName>
    <definedName name="solver_opt" localSheetId="1" hidden="1">Model!$B$24</definedName>
    <definedName name="solver_pre" localSheetId="1" hidden="1">0.000001</definedName>
    <definedName name="solver_rbv" localSheetId="1" hidden="1">1</definedName>
    <definedName name="solver_rel1" localSheetId="1" hidden="1">1</definedName>
    <definedName name="solver_rel2" localSheetId="1" hidden="1">3</definedName>
    <definedName name="solver_rel3" localSheetId="1" hidden="1">2</definedName>
    <definedName name="solver_rhs1" localSheetId="1" hidden="1">Model!$B$13:$E$13</definedName>
    <definedName name="solver_rhs2" localSheetId="1" hidden="1">Model!$B$17:$E$17</definedName>
    <definedName name="solver_rhs3" localSheetId="1" hidden="1">0</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62913" iterate="1"/>
</workbook>
</file>

<file path=xl/calcChain.xml><?xml version="1.0" encoding="utf-8"?>
<calcChain xmlns="http://schemas.openxmlformats.org/spreadsheetml/2006/main">
  <c r="B22" i="1" l="1"/>
  <c r="B15" i="1"/>
  <c r="B19" i="1" s="1"/>
  <c r="C15" i="1" s="1"/>
  <c r="C19" i="1" s="1"/>
  <c r="D15" i="1" s="1"/>
  <c r="D19" i="1" s="1"/>
  <c r="E15" i="1" s="1"/>
  <c r="E19" i="1" s="1"/>
  <c r="E13" i="1"/>
  <c r="D13" i="1"/>
  <c r="C13" i="1"/>
  <c r="B13" i="1"/>
  <c r="B23" i="1" l="1"/>
  <c r="B24" i="1" s="1"/>
</calcChain>
</file>

<file path=xl/sharedStrings.xml><?xml version="1.0" encoding="utf-8"?>
<sst xmlns="http://schemas.openxmlformats.org/spreadsheetml/2006/main" count="25" uniqueCount="19">
  <si>
    <t>Wage per quarter</t>
  </si>
  <si>
    <t>Unit holding cost</t>
  </si>
  <si>
    <t>Production per worker</t>
  </si>
  <si>
    <t>Production/worker schedule</t>
  </si>
  <si>
    <t>Quarter</t>
  </si>
  <si>
    <t>Workers starting this quarter</t>
  </si>
  <si>
    <t>Production</t>
  </si>
  <si>
    <t>Maximum production</t>
  </si>
  <si>
    <t>Demand</t>
  </si>
  <si>
    <t>Ending inventory</t>
  </si>
  <si>
    <t>Labor cost</t>
  </si>
  <si>
    <t>Holding cost</t>
  </si>
  <si>
    <t>Total cost</t>
  </si>
  <si>
    <t>Onhand after production</t>
  </si>
  <si>
    <t>Required after quarter 4</t>
  </si>
  <si>
    <t>Manufacturing shoes</t>
  </si>
  <si>
    <t>&lt;=</t>
  </si>
  <si>
    <t>&gt;=</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</si>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</sst>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64" formatCode="&quot;$&quot;#,##0"/>
  </numFmts>
  <fonts count="3" x14ac:knownFonts="1">
    <font>
      <sz val="11"/>
      <name val="Calibri"/>
      <family val="2"/>
      <scheme val="minor"/>
    </font>
    <font>
      <b/>
      <sz val="11"/>
      <name val="Calibri"/>
      <family val="2"/>
    </font>
    <font>
      <sz val="11"/>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5">
    <xf numFmtId="0" fontId="0" fillId="0" borderId="0" xfId="0"/>
    <xf numFmtId="0" fontId="2" fillId="0" borderId="0" xfId="0" applyFont="1"/>
    <xf numFmtId="0" fontId="1" fillId="0" borderId="0" xfId="0" applyFont="1" applyFill="1" applyBorder="1"/>
    <xf numFmtId="0" fontId="2" fillId="0" borderId="0" xfId="0" applyFont="1" applyFill="1" applyBorder="1"/>
    <xf numFmtId="0" fontId="2" fillId="0" borderId="0" xfId="0" applyNumberFormat="1" applyFont="1" applyFill="1" applyBorder="1"/>
    <xf numFmtId="0" fontId="2" fillId="0" borderId="0" xfId="0" applyFont="1" applyFill="1" applyBorder="1" applyAlignment="1">
      <alignment horizontal="left"/>
    </xf>
    <xf numFmtId="0" fontId="2" fillId="0" borderId="0" xfId="0" quotePrefix="1" applyFont="1" applyFill="1" applyBorder="1" applyAlignment="1">
      <alignment horizontal="left"/>
    </xf>
    <xf numFmtId="1" fontId="2" fillId="0" borderId="0" xfId="0" applyNumberFormat="1" applyFont="1" applyFill="1" applyBorder="1"/>
    <xf numFmtId="0" fontId="2" fillId="0" borderId="0" xfId="0" applyFont="1" applyFill="1" applyBorder="1" applyAlignment="1">
      <alignment horizontal="right"/>
    </xf>
    <xf numFmtId="0" fontId="2" fillId="0" borderId="0" xfId="0" quotePrefix="1" applyFont="1" applyFill="1" applyBorder="1" applyAlignment="1">
      <alignment horizontal="right"/>
    </xf>
    <xf numFmtId="164" fontId="2" fillId="0" borderId="0" xfId="0" applyNumberFormat="1" applyFont="1" applyFill="1" applyBorder="1"/>
    <xf numFmtId="1" fontId="2" fillId="2" borderId="0" xfId="0" applyNumberFormat="1" applyFont="1" applyFill="1" applyBorder="1"/>
    <xf numFmtId="0" fontId="2" fillId="2" borderId="0" xfId="0" applyFont="1" applyFill="1" applyBorder="1"/>
    <xf numFmtId="5" fontId="2" fillId="3" borderId="0" xfId="0" applyNumberFormat="1" applyFont="1" applyFill="1" applyBorder="1"/>
    <xf numFmtId="0" fontId="2" fillId="3" borderId="0" xfId="0" applyFont="1" applyFill="1" applyBorder="1"/>
  </cellXfs>
  <cellStyles count="1">
    <cellStyle name="Normal" xfId="0" builtinId="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28576</xdr:rowOff>
    </xdr:from>
    <xdr:to>
      <xdr:col>11</xdr:col>
      <xdr:colOff>47625</xdr:colOff>
      <xdr:row>21</xdr:row>
      <xdr:rowOff>161926</xdr:rowOff>
    </xdr:to>
    <xdr:sp macro="" textlink="">
      <xdr:nvSpPr>
        <xdr:cNvPr id="2" name="TextBox 1"/>
        <xdr:cNvSpPr txBox="1"/>
      </xdr:nvSpPr>
      <xdr:spPr>
        <a:xfrm>
          <a:off x="1381125" y="1552576"/>
          <a:ext cx="5372100" cy="26098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a:latin typeface="Times New Roman" panose="02020603050405020304" pitchFamily="18" charset="0"/>
              <a:cs typeface="Times New Roman" panose="02020603050405020304" pitchFamily="18" charset="0"/>
            </a:rPr>
            <a:t>Each year, a shoe manufacturing company faces demands (which must be met on time) for pairs of shoes as shown in the file. Employees work three consecutive quarters and then receive one quarter off. For example, a worker might work during quarters 3 and 4 of one year and quarter 1 of the next year. During a quarter in which an employee works, he or she can produce up to 500 pairs of shoes. Each worker is paid $5000 per quarter. At the end of each quarter, a holding cost of $10 per pair of shoes is incurred. </a:t>
          </a:r>
        </a:p>
        <a:p>
          <a:r>
            <a:rPr lang="en-NZ" sz="1400">
              <a:latin typeface="Times New Roman" panose="02020603050405020304" pitchFamily="18" charset="0"/>
              <a:cs typeface="Times New Roman" panose="02020603050405020304" pitchFamily="18" charset="0"/>
            </a:rPr>
            <a:t>Determine how to minimize the cost per year (labor plus holding) of meeting the demands for shoes. To simplify the model, assume that at the end of each year, the ending inventory is 0. (You can assume that a given worker gets the same quarter off during each year.)</a:t>
          </a: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4</xdr:row>
      <xdr:rowOff>9525</xdr:rowOff>
    </xdr:from>
    <xdr:to>
      <xdr:col>11</xdr:col>
      <xdr:colOff>504825</xdr:colOff>
      <xdr:row>11</xdr:row>
      <xdr:rowOff>28575</xdr:rowOff>
    </xdr:to>
    <xdr:sp macro="" textlink="">
      <xdr:nvSpPr>
        <xdr:cNvPr id="2" name="TextBox 1"/>
        <xdr:cNvSpPr txBox="1"/>
      </xdr:nvSpPr>
      <xdr:spPr>
        <a:xfrm>
          <a:off x="5791200" y="771525"/>
          <a:ext cx="270510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Times New Roman" panose="02020603050405020304" pitchFamily="18" charset="0"/>
              <a:ea typeface="+mn-ea"/>
              <a:cs typeface="Times New Roman" panose="02020603050405020304" pitchFamily="18" charset="0"/>
            </a:rPr>
            <a:t>The changing cells are the numbers of shoes produced each quarter (for a given year) and the numbers of workers employed for each of the "shifts": quarters 1, 2, and 3; quarters 2, 3, and 4; quarters 3, 4, and 1; and quarters 4, 1, and 2.   </a:t>
          </a:r>
          <a:endParaRPr lang="en-NZ" sz="1200">
            <a:latin typeface="Times New Roman" panose="02020603050405020304" pitchFamily="18" charset="0"/>
            <a:cs typeface="Times New Roman" panose="02020603050405020304" pitchFamily="18" charset="0"/>
          </a:endParaRPr>
        </a:p>
      </xdr:txBody>
    </xdr:sp>
    <xdr:clientData/>
  </xdr:twoCellAnchor>
  <xdr:twoCellAnchor>
    <xdr:from>
      <xdr:col>7</xdr:col>
      <xdr:colOff>371475</xdr:colOff>
      <xdr:row>12</xdr:row>
      <xdr:rowOff>9525</xdr:rowOff>
    </xdr:from>
    <xdr:to>
      <xdr:col>12</xdr:col>
      <xdr:colOff>323850</xdr:colOff>
      <xdr:row>26</xdr:row>
      <xdr:rowOff>19050</xdr:rowOff>
    </xdr:to>
    <xdr:sp macro="" textlink="">
      <xdr:nvSpPr>
        <xdr:cNvPr id="4" name="TextBox 3"/>
        <xdr:cNvSpPr txBox="1"/>
      </xdr:nvSpPr>
      <xdr:spPr>
        <a:xfrm>
          <a:off x="5819775" y="2295525"/>
          <a:ext cx="3105150"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When</a:t>
          </a:r>
          <a:r>
            <a:rPr lang="en-NZ" sz="1100" baseline="0"/>
            <a:t> marking, students should be able to at least make the formulas correctly. Possible mistakes: </a:t>
          </a:r>
        </a:p>
        <a:p>
          <a:r>
            <a:rPr lang="en-NZ" sz="1100" baseline="0"/>
            <a:t>1. onhand after production-forget to plus the ending inventory. </a:t>
          </a:r>
        </a:p>
        <a:p>
          <a:r>
            <a:rPr lang="en-NZ" sz="1100"/>
            <a:t>2. They don't know how to schedule the workers, since it's</a:t>
          </a:r>
          <a:r>
            <a:rPr lang="en-NZ" sz="1100" baseline="0"/>
            <a:t> fout different type. 1-3, 2-4, 3-4,and 1, 4, and 1-2. </a:t>
          </a:r>
        </a:p>
        <a:p>
          <a:r>
            <a:rPr lang="en-NZ" sz="1100" baseline="0"/>
            <a:t>3. Solver setup incorrectly (Forget the ending inventory constrain. </a:t>
          </a:r>
        </a:p>
        <a:p>
          <a:r>
            <a:rPr lang="en-NZ" sz="1100" baseline="0"/>
            <a:t>4. Forget to factor holding cost in. </a:t>
          </a:r>
        </a:p>
        <a:p>
          <a:r>
            <a:rPr lang="en-NZ" sz="1100" baseline="0"/>
            <a:t>5. put numbers into the variable cells.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9" sqref="G1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4"/>
  <sheetViews>
    <sheetView tabSelected="1" workbookViewId="0">
      <selection activeCell="P20" sqref="P20"/>
    </sheetView>
  </sheetViews>
  <sheetFormatPr defaultRowHeight="15" x14ac:dyDescent="0.25"/>
  <cols>
    <col min="1" max="1" width="26.85546875" style="1" customWidth="1"/>
    <col min="2" max="8" width="9.140625" style="1"/>
    <col min="9" max="9" width="10.7109375" style="1" customWidth="1"/>
    <col min="10" max="16384" width="9.140625" style="1"/>
  </cols>
  <sheetData>
    <row r="1" spans="1:14" x14ac:dyDescent="0.25">
      <c r="A1" s="2" t="s">
        <v>15</v>
      </c>
      <c r="B1" s="3"/>
      <c r="C1" s="3"/>
      <c r="D1" s="3"/>
      <c r="E1" s="3"/>
      <c r="F1" s="3"/>
      <c r="G1" s="3"/>
      <c r="H1" s="3"/>
      <c r="I1" s="2"/>
      <c r="J1" s="3"/>
      <c r="K1" s="3"/>
      <c r="L1" s="3"/>
      <c r="M1" s="2"/>
      <c r="N1" s="3"/>
    </row>
    <row r="2" spans="1:14" x14ac:dyDescent="0.25">
      <c r="A2" s="3"/>
      <c r="B2" s="3"/>
      <c r="C2" s="3"/>
      <c r="D2" s="3"/>
      <c r="E2" s="3"/>
      <c r="F2" s="3"/>
      <c r="G2" s="3"/>
      <c r="H2" s="3"/>
      <c r="I2" s="4"/>
      <c r="J2" s="4"/>
      <c r="K2" s="3"/>
      <c r="L2" s="3"/>
      <c r="M2" s="5"/>
      <c r="N2" s="6"/>
    </row>
    <row r="3" spans="1:14" x14ac:dyDescent="0.25">
      <c r="A3" s="3" t="s">
        <v>0</v>
      </c>
      <c r="B3" s="13">
        <v>5000</v>
      </c>
      <c r="C3" s="3"/>
      <c r="D3" s="3"/>
      <c r="E3" s="3"/>
      <c r="F3" s="3"/>
      <c r="G3" s="3"/>
      <c r="H3" s="3"/>
      <c r="I3" s="3"/>
      <c r="J3" s="3"/>
      <c r="K3" s="3"/>
      <c r="L3" s="3"/>
      <c r="M3" s="5"/>
      <c r="N3" s="6"/>
    </row>
    <row r="4" spans="1:14" x14ac:dyDescent="0.25">
      <c r="A4" s="3" t="s">
        <v>1</v>
      </c>
      <c r="B4" s="13">
        <v>10</v>
      </c>
      <c r="C4" s="3"/>
      <c r="D4" s="3"/>
      <c r="E4" s="3"/>
      <c r="F4" s="3"/>
      <c r="G4" s="3"/>
      <c r="H4" s="3"/>
      <c r="I4" s="3"/>
      <c r="J4" s="3"/>
      <c r="K4" s="3"/>
      <c r="L4" s="3"/>
      <c r="M4" s="5"/>
      <c r="N4" s="6"/>
    </row>
    <row r="5" spans="1:14" x14ac:dyDescent="0.25">
      <c r="A5" s="3" t="s">
        <v>2</v>
      </c>
      <c r="B5" s="14">
        <v>500</v>
      </c>
      <c r="C5" s="3"/>
      <c r="D5" s="3"/>
      <c r="E5" s="3"/>
      <c r="F5" s="3"/>
      <c r="G5" s="3"/>
      <c r="H5" s="3"/>
      <c r="I5" s="3"/>
      <c r="J5" s="3"/>
      <c r="K5" s="3"/>
      <c r="L5" s="3"/>
      <c r="M5" s="5"/>
      <c r="N5" s="6"/>
    </row>
    <row r="6" spans="1:14" x14ac:dyDescent="0.25">
      <c r="A6" s="3"/>
      <c r="B6" s="3"/>
      <c r="C6" s="3"/>
      <c r="D6" s="3"/>
      <c r="E6" s="3"/>
      <c r="F6" s="3"/>
      <c r="G6" s="3"/>
      <c r="H6" s="3"/>
      <c r="I6" s="3"/>
      <c r="J6" s="3"/>
      <c r="K6" s="3"/>
      <c r="L6" s="3"/>
      <c r="M6" s="5"/>
      <c r="N6" s="6"/>
    </row>
    <row r="7" spans="1:14" x14ac:dyDescent="0.25">
      <c r="A7" s="2" t="s">
        <v>3</v>
      </c>
      <c r="B7" s="3"/>
      <c r="C7" s="3"/>
      <c r="D7" s="3"/>
      <c r="E7" s="3"/>
      <c r="F7" s="3"/>
      <c r="G7" s="3"/>
      <c r="H7" s="3"/>
      <c r="I7" s="3"/>
      <c r="J7" s="3"/>
      <c r="K7" s="3"/>
      <c r="L7" s="3"/>
      <c r="M7" s="5"/>
      <c r="N7" s="6"/>
    </row>
    <row r="8" spans="1:14" x14ac:dyDescent="0.25">
      <c r="A8" s="3" t="s">
        <v>4</v>
      </c>
      <c r="B8" s="3">
        <v>1</v>
      </c>
      <c r="C8" s="3">
        <v>2</v>
      </c>
      <c r="D8" s="3">
        <v>3</v>
      </c>
      <c r="E8" s="3">
        <v>4</v>
      </c>
      <c r="F8" s="3"/>
      <c r="G8" s="3"/>
      <c r="H8" s="3"/>
      <c r="I8" s="3"/>
      <c r="J8" s="3"/>
      <c r="K8" s="3"/>
      <c r="L8" s="3"/>
      <c r="M8" s="5"/>
      <c r="N8" s="6"/>
    </row>
    <row r="9" spans="1:14" x14ac:dyDescent="0.25">
      <c r="A9" s="3" t="s">
        <v>5</v>
      </c>
      <c r="B9" s="11">
        <v>2</v>
      </c>
      <c r="C9" s="11">
        <v>0</v>
      </c>
      <c r="D9" s="11">
        <v>10</v>
      </c>
      <c r="E9" s="11">
        <v>0</v>
      </c>
      <c r="F9" s="3"/>
      <c r="G9" s="3"/>
      <c r="H9" s="3"/>
      <c r="I9" s="3"/>
      <c r="J9" s="3"/>
      <c r="K9" s="3"/>
      <c r="L9" s="3"/>
      <c r="M9" s="5"/>
      <c r="N9" s="6"/>
    </row>
    <row r="10" spans="1:14" x14ac:dyDescent="0.25">
      <c r="A10" s="3"/>
      <c r="B10" s="7"/>
      <c r="C10" s="7"/>
      <c r="D10" s="7"/>
      <c r="E10" s="7"/>
      <c r="F10" s="3"/>
      <c r="G10" s="3"/>
      <c r="H10" s="3"/>
      <c r="I10" s="3"/>
      <c r="J10" s="3"/>
      <c r="K10" s="3"/>
      <c r="L10" s="3"/>
      <c r="M10" s="5"/>
      <c r="N10" s="6"/>
    </row>
    <row r="11" spans="1:14" x14ac:dyDescent="0.25">
      <c r="A11" s="3" t="s">
        <v>6</v>
      </c>
      <c r="B11" s="12">
        <v>6000</v>
      </c>
      <c r="C11" s="12">
        <v>5000</v>
      </c>
      <c r="D11" s="12">
        <v>6000</v>
      </c>
      <c r="E11" s="12">
        <v>1000</v>
      </c>
      <c r="F11" s="3"/>
      <c r="G11" s="3"/>
      <c r="H11" s="3"/>
      <c r="I11" s="3"/>
      <c r="J11" s="3"/>
      <c r="K11" s="3"/>
      <c r="L11" s="3"/>
      <c r="M11" s="3"/>
      <c r="N11" s="3"/>
    </row>
    <row r="12" spans="1:14" x14ac:dyDescent="0.25">
      <c r="A12" s="3"/>
      <c r="B12" s="8" t="s">
        <v>16</v>
      </c>
      <c r="C12" s="8" t="s">
        <v>16</v>
      </c>
      <c r="D12" s="8" t="s">
        <v>16</v>
      </c>
      <c r="E12" s="8" t="s">
        <v>16</v>
      </c>
      <c r="F12" s="3"/>
      <c r="G12" s="3"/>
      <c r="H12" s="3"/>
      <c r="I12" s="3"/>
      <c r="J12" s="3"/>
      <c r="K12" s="3"/>
      <c r="L12" s="3"/>
      <c r="M12" s="3"/>
      <c r="N12" s="3"/>
    </row>
    <row r="13" spans="1:14" x14ac:dyDescent="0.25">
      <c r="A13" s="3" t="s">
        <v>7</v>
      </c>
      <c r="B13" s="3">
        <f>$B$5*SUM(B9:D9)</f>
        <v>6000</v>
      </c>
      <c r="C13" s="3">
        <f>$B$5*SUM(C9:E9)</f>
        <v>5000</v>
      </c>
      <c r="D13" s="3">
        <f>$B$5*SUM(D9:E9,B9)</f>
        <v>6000</v>
      </c>
      <c r="E13" s="3">
        <f>$B$5*SUM(E9,B9:C9)</f>
        <v>1000</v>
      </c>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x14ac:dyDescent="0.25">
      <c r="A15" s="3" t="s">
        <v>13</v>
      </c>
      <c r="B15" s="7">
        <f>B11</f>
        <v>6000</v>
      </c>
      <c r="C15" s="7">
        <f>C11+B19</f>
        <v>5000</v>
      </c>
      <c r="D15" s="7">
        <f t="shared" ref="D15:E15" si="0">D11+C19</f>
        <v>8000</v>
      </c>
      <c r="E15" s="7">
        <f t="shared" si="0"/>
        <v>1000</v>
      </c>
      <c r="F15" s="3"/>
      <c r="G15" s="3"/>
      <c r="H15" s="3"/>
      <c r="I15" s="3"/>
      <c r="J15" s="3"/>
      <c r="K15" s="3"/>
      <c r="L15" s="3"/>
      <c r="M15" s="3"/>
      <c r="N15" s="3"/>
    </row>
    <row r="16" spans="1:14" x14ac:dyDescent="0.25">
      <c r="A16" s="3"/>
      <c r="B16" s="8" t="s">
        <v>17</v>
      </c>
      <c r="C16" s="8" t="s">
        <v>17</v>
      </c>
      <c r="D16" s="8" t="s">
        <v>17</v>
      </c>
      <c r="E16" s="8" t="s">
        <v>17</v>
      </c>
      <c r="F16" s="3"/>
      <c r="G16" s="3"/>
      <c r="H16" s="3"/>
      <c r="I16" s="3"/>
      <c r="J16" s="3"/>
      <c r="K16" s="3"/>
      <c r="L16" s="3"/>
      <c r="M16" s="3"/>
      <c r="N16" s="3"/>
    </row>
    <row r="17" spans="1:14" x14ac:dyDescent="0.25">
      <c r="A17" s="3" t="s">
        <v>8</v>
      </c>
      <c r="B17" s="14">
        <v>6000</v>
      </c>
      <c r="C17" s="14">
        <v>3000</v>
      </c>
      <c r="D17" s="14">
        <v>8000</v>
      </c>
      <c r="E17" s="14">
        <v>1000</v>
      </c>
      <c r="F17" s="3"/>
      <c r="G17" s="3"/>
      <c r="H17" s="3"/>
      <c r="I17" s="3"/>
      <c r="J17" s="3"/>
      <c r="K17" s="3"/>
      <c r="L17" s="3"/>
      <c r="M17" s="3"/>
      <c r="N17" s="3"/>
    </row>
    <row r="18" spans="1:14" x14ac:dyDescent="0.25">
      <c r="A18" s="3"/>
      <c r="B18" s="3"/>
      <c r="C18" s="3"/>
      <c r="D18" s="3"/>
      <c r="E18" s="3"/>
      <c r="F18" s="3"/>
      <c r="G18" s="3"/>
      <c r="H18" s="3"/>
      <c r="I18" s="3"/>
      <c r="J18" s="3"/>
      <c r="K18" s="3"/>
      <c r="L18" s="3"/>
      <c r="M18" s="3"/>
      <c r="N18" s="3"/>
    </row>
    <row r="19" spans="1:14" x14ac:dyDescent="0.25">
      <c r="A19" s="3" t="s">
        <v>9</v>
      </c>
      <c r="B19" s="7">
        <f>B15-B17</f>
        <v>0</v>
      </c>
      <c r="C19" s="7">
        <f t="shared" ref="C19:E19" si="1">C15-C17</f>
        <v>2000</v>
      </c>
      <c r="D19" s="7">
        <f t="shared" si="1"/>
        <v>0</v>
      </c>
      <c r="E19" s="7">
        <f t="shared" si="1"/>
        <v>0</v>
      </c>
      <c r="F19" s="3"/>
      <c r="G19" s="3"/>
      <c r="H19" s="3"/>
      <c r="I19" s="3"/>
      <c r="J19" s="3"/>
      <c r="K19" s="3"/>
      <c r="L19" s="3"/>
      <c r="M19" s="3"/>
      <c r="N19" s="3"/>
    </row>
    <row r="20" spans="1:14" x14ac:dyDescent="0.25">
      <c r="A20" s="3" t="s">
        <v>14</v>
      </c>
      <c r="B20" s="8"/>
      <c r="C20" s="8"/>
      <c r="D20" s="8"/>
      <c r="E20" s="9" t="s">
        <v>18</v>
      </c>
      <c r="F20" s="3"/>
      <c r="G20" s="3"/>
      <c r="H20" s="3"/>
      <c r="I20" s="3"/>
      <c r="J20" s="3"/>
      <c r="K20" s="3"/>
      <c r="L20" s="3"/>
      <c r="M20" s="3"/>
      <c r="N20" s="3"/>
    </row>
    <row r="21" spans="1:14" x14ac:dyDescent="0.25">
      <c r="A21" s="3"/>
      <c r="B21" s="3"/>
      <c r="C21" s="3"/>
      <c r="D21" s="3"/>
      <c r="E21" s="3"/>
      <c r="F21" s="3"/>
      <c r="G21" s="3"/>
      <c r="H21" s="3"/>
      <c r="I21" s="3"/>
      <c r="J21" s="3"/>
      <c r="K21" s="3"/>
      <c r="L21" s="3"/>
      <c r="M21" s="3"/>
      <c r="N21" s="3"/>
    </row>
    <row r="22" spans="1:14" x14ac:dyDescent="0.25">
      <c r="A22" s="3" t="s">
        <v>10</v>
      </c>
      <c r="B22" s="10">
        <f>$B$3*3*SUM(B9:E9)</f>
        <v>180000</v>
      </c>
      <c r="C22" s="3"/>
      <c r="D22" s="3"/>
      <c r="E22" s="3"/>
      <c r="F22" s="3"/>
      <c r="G22" s="3"/>
      <c r="H22" s="3"/>
      <c r="I22" s="3"/>
      <c r="J22" s="3"/>
      <c r="K22" s="3"/>
      <c r="L22" s="3"/>
      <c r="M22" s="3"/>
      <c r="N22" s="3"/>
    </row>
    <row r="23" spans="1:14" x14ac:dyDescent="0.25">
      <c r="A23" s="3" t="s">
        <v>11</v>
      </c>
      <c r="B23" s="10">
        <f>$B$4*SUM(B19:E19)</f>
        <v>20000</v>
      </c>
      <c r="C23" s="3"/>
      <c r="D23" s="3"/>
      <c r="E23" s="3"/>
      <c r="F23" s="3"/>
      <c r="G23" s="3"/>
      <c r="H23" s="3"/>
      <c r="I23" s="3"/>
      <c r="J23" s="3"/>
      <c r="K23" s="3"/>
      <c r="L23" s="3"/>
      <c r="M23" s="3"/>
      <c r="N23" s="3"/>
    </row>
    <row r="24" spans="1:14" x14ac:dyDescent="0.25">
      <c r="A24" s="3" t="s">
        <v>12</v>
      </c>
      <c r="B24" s="10">
        <f>SUM(B22:B23)</f>
        <v>200000</v>
      </c>
      <c r="C24" s="3"/>
      <c r="D24" s="3"/>
      <c r="E24" s="3"/>
      <c r="F24" s="3"/>
      <c r="G24" s="3"/>
      <c r="H24" s="3"/>
      <c r="I24" s="3"/>
      <c r="J24" s="3"/>
      <c r="K24" s="3"/>
      <c r="L24" s="3"/>
      <c r="M24" s="3"/>
      <c r="N24" s="3"/>
    </row>
  </sheetData>
  <phoneticPr fontId="0" type="noConversion"/>
  <printOptions headings="1" gridLines="1"/>
  <pageMargins left="0.75" right="0.75" top="1" bottom="1" header="0.5" footer="0.5"/>
  <pageSetup orientation="portrait" horizontalDpi="300" verticalDpi="300" r:id="rId1"/>
  <headerFooter alignWithMargins="0">
    <oddFooter>&amp;CProblem 2.21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vt:lpstr>
      <vt:lpstr>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Han</dc:creator>
  <cp:lastModifiedBy>Yi Han</cp:lastModifiedBy>
  <cp:lastPrinted>1995-12-15T15:11:53Z</cp:lastPrinted>
  <dcterms:created xsi:type="dcterms:W3CDTF">1995-12-15T14:10:35Z</dcterms:created>
  <dcterms:modified xsi:type="dcterms:W3CDTF">2017-10-11T22:03:41Z</dcterms:modified>
</cp:coreProperties>
</file>