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apacity Planning\"/>
    </mc:Choice>
  </mc:AlternateContent>
  <bookViews>
    <workbookView xWindow="405" yWindow="120" windowWidth="8415" windowHeight="4455"/>
  </bookViews>
  <sheets>
    <sheet name="Model" sheetId="1" r:id="rId1"/>
  </sheets>
  <definedNames>
    <definedName name="Forecasted_demand">Model!$B$39:$E$39</definedName>
    <definedName name="Inventory_after_production">Model!$B$37:$E$37</definedName>
    <definedName name="Maximum_overtime_labor_hours_available">Model!$B$28:$E$28</definedName>
    <definedName name="Overtime_labor_hours_used">Model!$B$26:$E$26</definedName>
    <definedName name="_xlnm.Print_Area" localSheetId="0">Model!$A$1:$I$49</definedName>
    <definedName name="Production_capacity">Model!$B$35:$E$35</definedName>
    <definedName name="Shoes_produced">Model!$B$33:$E$33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2147483647</definedName>
    <definedName name="solver_lhs1" localSheetId="0" hidden="1">Model!$B$37:$E$37</definedName>
    <definedName name="solver_lhs2" localSheetId="0" hidden="1">Model!$B$26:$E$26</definedName>
    <definedName name="solver_lhs3" localSheetId="0" hidden="1">Model!$B$33:$E$33</definedName>
    <definedName name="solver_lhs4" localSheetId="0" hidden="1">Model!$B$22:$E$22</definedName>
    <definedName name="solver_lhs5" localSheetId="0" hidden="1">Model!$B$21:$E$21</definedName>
    <definedName name="solver_lhs6" localSheetId="0" hidden="1">Model!$B$33:$E$33</definedName>
    <definedName name="solver_lin" localSheetId="0" hidden="1">1</definedName>
    <definedName name="solver_lva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4</definedName>
    <definedName name="solver_rel5" localSheetId="0" hidden="1">4</definedName>
    <definedName name="solver_rel6" localSheetId="0" hidden="1">4</definedName>
    <definedName name="solver_reo" localSheetId="0" hidden="1">2</definedName>
    <definedName name="solver_rep" localSheetId="0" hidden="1">2</definedName>
    <definedName name="solver_rhs1" localSheetId="0" hidden="1">Forecasted_demand</definedName>
    <definedName name="solver_rhs2" localSheetId="0" hidden="1">Maximum_overtime_labor_hours_available</definedName>
    <definedName name="solver_rhs3" localSheetId="0" hidden="1">Production_capacity</definedName>
    <definedName name="solver_rhs4" localSheetId="0" hidden="1">Integer</definedName>
    <definedName name="solver_rhs5" localSheetId="0" hidden="1">Integer</definedName>
    <definedName name="solver_rhs6" localSheetId="0" hidden="1">Integer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otal_cost">Model!$F$49</definedName>
    <definedName name="Workers_fired">Model!$B$22:$E$22</definedName>
    <definedName name="Workers_hired">Model!$B$21:$E$21</definedName>
  </definedNames>
  <calcPr calcId="162913" iterate="1"/>
</workbook>
</file>

<file path=xl/calcChain.xml><?xml version="1.0" encoding="utf-8"?>
<calcChain xmlns="http://schemas.openxmlformats.org/spreadsheetml/2006/main">
  <c r="B28" i="1" l="1"/>
  <c r="B9" i="1"/>
  <c r="B23" i="1"/>
  <c r="B25" i="1"/>
  <c r="B30" i="1"/>
  <c r="B35" i="1"/>
  <c r="B37" i="1"/>
  <c r="B20" i="1"/>
  <c r="B13" i="1"/>
  <c r="B43" i="1"/>
  <c r="F43" i="1" s="1"/>
  <c r="B44" i="1"/>
  <c r="B46" i="1"/>
  <c r="B47" i="1"/>
  <c r="C43" i="1"/>
  <c r="C44" i="1"/>
  <c r="C46" i="1"/>
  <c r="C47" i="1"/>
  <c r="D43" i="1"/>
  <c r="D44" i="1"/>
  <c r="D46" i="1"/>
  <c r="D47" i="1"/>
  <c r="E43" i="1"/>
  <c r="E44" i="1"/>
  <c r="E46" i="1"/>
  <c r="E47" i="1"/>
  <c r="F47" i="1"/>
  <c r="F46" i="1" l="1"/>
  <c r="B48" i="1"/>
  <c r="C37" i="1"/>
  <c r="D37" i="1" s="1"/>
  <c r="C20" i="1"/>
  <c r="C23" i="1" s="1"/>
  <c r="C25" i="1" s="1"/>
  <c r="C30" i="1" s="1"/>
  <c r="C35" i="1" s="1"/>
  <c r="F44" i="1"/>
  <c r="C48" i="1"/>
  <c r="C28" i="1"/>
  <c r="B45" i="1"/>
  <c r="C45" i="1"/>
  <c r="D20" i="1" l="1"/>
  <c r="D23" i="1" s="1"/>
  <c r="C49" i="1"/>
  <c r="D48" i="1"/>
  <c r="E37" i="1"/>
  <c r="E48" i="1" s="1"/>
  <c r="B49" i="1"/>
  <c r="F48" i="1" l="1"/>
  <c r="D25" i="1"/>
  <c r="D30" i="1" s="1"/>
  <c r="D35" i="1" s="1"/>
  <c r="D45" i="1"/>
  <c r="D49" i="1" s="1"/>
  <c r="D28" i="1"/>
  <c r="E20" i="1"/>
  <c r="E23" i="1" s="1"/>
  <c r="E28" i="1" s="1"/>
  <c r="E45" i="1"/>
  <c r="E25" i="1" l="1"/>
  <c r="E30" i="1" s="1"/>
  <c r="E35" i="1" s="1"/>
  <c r="E49" i="1"/>
  <c r="F49" i="1" s="1"/>
  <c r="F45" i="1"/>
</calcChain>
</file>

<file path=xl/sharedStrings.xml><?xml version="1.0" encoding="utf-8"?>
<sst xmlns="http://schemas.openxmlformats.org/spreadsheetml/2006/main" count="69" uniqueCount="46">
  <si>
    <t>Input data</t>
  </si>
  <si>
    <t>Regular hours/worker/month</t>
  </si>
  <si>
    <t>Maximum overtime hours/worker/month</t>
  </si>
  <si>
    <t>Hiring cost/worker</t>
  </si>
  <si>
    <t>Firing cost/worker</t>
  </si>
  <si>
    <t>Regular wages/worker/month</t>
  </si>
  <si>
    <t>Overtime wage rate/hour</t>
  </si>
  <si>
    <t>Labor hours/pair of shoes</t>
  </si>
  <si>
    <t>Holding cost/pair of shoes in inventory/month</t>
  </si>
  <si>
    <t>Worker plan</t>
  </si>
  <si>
    <t>Workers from previous month</t>
  </si>
  <si>
    <t>Workers hired</t>
  </si>
  <si>
    <t>Workers fired</t>
  </si>
  <si>
    <t>Workers available after hiring and firing</t>
  </si>
  <si>
    <t>Regular-time hours available</t>
  </si>
  <si>
    <t>Overtime labor hours used</t>
  </si>
  <si>
    <t>&lt;=</t>
  </si>
  <si>
    <t>Maximum overtime labor hours available</t>
  </si>
  <si>
    <t>Total hours for production</t>
  </si>
  <si>
    <t>Production plan</t>
  </si>
  <si>
    <t>Shoes produced</t>
  </si>
  <si>
    <t>Production capacity</t>
  </si>
  <si>
    <t>Ending inventory</t>
  </si>
  <si>
    <t>&gt;=</t>
  </si>
  <si>
    <t>Totals</t>
  </si>
  <si>
    <t>Hiring cost</t>
  </si>
  <si>
    <t>Firing cost</t>
  </si>
  <si>
    <t>Regular-time wages</t>
  </si>
  <si>
    <t>Overtime wages</t>
  </si>
  <si>
    <t>Raw material cost</t>
  </si>
  <si>
    <t>Holding cost</t>
  </si>
  <si>
    <t>Initial inventory of shoes</t>
  </si>
  <si>
    <t>Initial number of workers</t>
  </si>
  <si>
    <t>Inventory after production</t>
  </si>
  <si>
    <t>Month 1</t>
  </si>
  <si>
    <t>Month 2</t>
  </si>
  <si>
    <t>Month 3</t>
  </si>
  <si>
    <t>Month 4</t>
  </si>
  <si>
    <t>Raw material cost/pair of shoes</t>
  </si>
  <si>
    <t>Forecasted demand</t>
  </si>
  <si>
    <t>Monetary outputs</t>
  </si>
  <si>
    <t>Regular hours/worker/day</t>
  </si>
  <si>
    <t>Days per week</t>
  </si>
  <si>
    <t>Regular-time wage rate per hour</t>
  </si>
  <si>
    <t>ABC's Capacity Planning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</si>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</sst>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\-&quot;$&quot;#,##0"/>
    <numFmt numFmtId="164" formatCode="&quot;$&quot;#,##0_);\(&quot;$&quot;#,##0\)"/>
  </numFmts>
  <fonts count="3" x14ac:knownFonts="1"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2" fillId="2" borderId="0" xfId="0" applyFont="1" applyFill="1" applyBorder="1"/>
    <xf numFmtId="5" fontId="2" fillId="2" borderId="0" xfId="0" applyNumberFormat="1" applyFont="1" applyFill="1" applyBorder="1"/>
    <xf numFmtId="0" fontId="2" fillId="0" borderId="0" xfId="0" applyFont="1" applyFill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2" fillId="3" borderId="0" xfId="0" applyFont="1" applyFill="1" applyBorder="1"/>
    <xf numFmtId="1" fontId="2" fillId="3" borderId="0" xfId="0" applyNumberFormat="1" applyFont="1" applyFill="1" applyBorder="1"/>
    <xf numFmtId="0" fontId="2" fillId="0" borderId="0" xfId="0" applyFont="1" applyBorder="1"/>
    <xf numFmtId="1" fontId="2" fillId="0" borderId="0" xfId="0" applyNumberFormat="1" applyFont="1"/>
    <xf numFmtId="5" fontId="2" fillId="0" borderId="0" xfId="0" applyNumberFormat="1" applyFont="1"/>
    <xf numFmtId="164" fontId="2" fillId="4" borderId="0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/>
    <xf numFmtId="0" fontId="2" fillId="5" borderId="0" xfId="0" applyFont="1" applyFill="1"/>
    <xf numFmtId="0" fontId="0" fillId="5" borderId="0" xfId="0" applyFont="1" applyFill="1"/>
    <xf numFmtId="0" fontId="0" fillId="5" borderId="0" xfId="0" applyNumberFormat="1" applyFont="1" applyFill="1"/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1"/>
  <sheetViews>
    <sheetView tabSelected="1" topLeftCell="A13" workbookViewId="0">
      <selection activeCell="B35" sqref="B35"/>
    </sheetView>
  </sheetViews>
  <sheetFormatPr defaultRowHeight="15" x14ac:dyDescent="0.25"/>
  <cols>
    <col min="1" max="1" width="40.140625" style="2" customWidth="1"/>
    <col min="2" max="5" width="9.140625" style="2"/>
    <col min="6" max="6" width="10.28515625" style="2" customWidth="1"/>
    <col min="7" max="7" width="10.85546875" style="2" customWidth="1"/>
    <col min="8" max="16384" width="9.140625" style="2"/>
  </cols>
  <sheetData>
    <row r="1" spans="1:10" x14ac:dyDescent="0.25">
      <c r="A1" s="1" t="s">
        <v>44</v>
      </c>
      <c r="I1" s="3"/>
      <c r="J1" s="3"/>
    </row>
    <row r="2" spans="1:10" x14ac:dyDescent="0.25">
      <c r="I2" s="3"/>
      <c r="J2" s="3"/>
    </row>
    <row r="3" spans="1:10" x14ac:dyDescent="0.25">
      <c r="A3" s="1" t="s">
        <v>0</v>
      </c>
      <c r="D3" s="1" t="s">
        <v>45</v>
      </c>
      <c r="G3" s="1"/>
      <c r="I3" s="3"/>
      <c r="J3" s="3"/>
    </row>
    <row r="4" spans="1:10" x14ac:dyDescent="0.25">
      <c r="A4" s="2" t="s">
        <v>31</v>
      </c>
      <c r="B4" s="4">
        <v>250</v>
      </c>
      <c r="D4" s="16" t="s">
        <v>34</v>
      </c>
      <c r="E4" s="16" t="s">
        <v>35</v>
      </c>
      <c r="F4" s="16" t="s">
        <v>36</v>
      </c>
      <c r="G4" s="16" t="s">
        <v>37</v>
      </c>
      <c r="H4" s="3"/>
      <c r="I4" s="3"/>
      <c r="J4" s="3"/>
    </row>
    <row r="5" spans="1:10" x14ac:dyDescent="0.25">
      <c r="A5" s="2" t="s">
        <v>32</v>
      </c>
      <c r="B5" s="4">
        <v>75</v>
      </c>
      <c r="D5" s="17">
        <v>3000</v>
      </c>
      <c r="E5" s="17">
        <v>5000</v>
      </c>
      <c r="F5" s="18">
        <v>2000</v>
      </c>
      <c r="G5" s="19">
        <v>1000</v>
      </c>
      <c r="H5" s="3"/>
      <c r="I5" s="3"/>
      <c r="J5" s="3"/>
    </row>
    <row r="6" spans="1:10" x14ac:dyDescent="0.25">
      <c r="A6" s="2" t="s">
        <v>41</v>
      </c>
      <c r="B6" s="4">
        <v>7.5</v>
      </c>
      <c r="G6" s="3"/>
      <c r="H6" s="3"/>
      <c r="I6" s="3"/>
      <c r="J6" s="3"/>
    </row>
    <row r="7" spans="1:10" x14ac:dyDescent="0.25">
      <c r="A7" s="2" t="s">
        <v>42</v>
      </c>
      <c r="B7" s="4">
        <v>20</v>
      </c>
      <c r="G7" s="3"/>
      <c r="H7" s="3"/>
      <c r="I7" s="3"/>
      <c r="J7" s="3"/>
    </row>
    <row r="8" spans="1:10" x14ac:dyDescent="0.25">
      <c r="A8" s="2" t="s">
        <v>43</v>
      </c>
      <c r="B8" s="5">
        <v>10</v>
      </c>
      <c r="G8" s="3"/>
      <c r="H8" s="3"/>
      <c r="I8" s="3"/>
      <c r="J8" s="3"/>
    </row>
    <row r="9" spans="1:10" x14ac:dyDescent="0.25">
      <c r="A9" s="2" t="s">
        <v>1</v>
      </c>
      <c r="B9" s="6">
        <f>B6*B7</f>
        <v>150</v>
      </c>
      <c r="G9" s="3"/>
      <c r="H9" s="3"/>
      <c r="I9" s="3"/>
      <c r="J9" s="3"/>
    </row>
    <row r="10" spans="1:10" x14ac:dyDescent="0.25">
      <c r="A10" s="2" t="s">
        <v>2</v>
      </c>
      <c r="B10" s="4">
        <v>20</v>
      </c>
      <c r="G10" s="3"/>
      <c r="H10" s="3"/>
      <c r="I10" s="3"/>
      <c r="J10" s="3"/>
    </row>
    <row r="11" spans="1:10" x14ac:dyDescent="0.25">
      <c r="A11" s="2" t="s">
        <v>3</v>
      </c>
      <c r="B11" s="5">
        <v>1500</v>
      </c>
      <c r="G11" s="3"/>
      <c r="H11" s="3"/>
      <c r="I11" s="3"/>
      <c r="J11" s="3"/>
    </row>
    <row r="12" spans="1:10" x14ac:dyDescent="0.25">
      <c r="A12" s="2" t="s">
        <v>4</v>
      </c>
      <c r="B12" s="5">
        <v>2000</v>
      </c>
      <c r="G12" s="3"/>
      <c r="H12" s="3"/>
      <c r="I12" s="3"/>
      <c r="J12" s="3"/>
    </row>
    <row r="13" spans="1:10" x14ac:dyDescent="0.25">
      <c r="A13" s="2" t="s">
        <v>5</v>
      </c>
      <c r="B13" s="7">
        <f>B9*B8</f>
        <v>1500</v>
      </c>
      <c r="G13" s="3"/>
      <c r="H13" s="3"/>
      <c r="I13" s="3"/>
      <c r="J13" s="3"/>
    </row>
    <row r="14" spans="1:10" x14ac:dyDescent="0.25">
      <c r="A14" s="2" t="s">
        <v>6</v>
      </c>
      <c r="B14" s="5">
        <v>13</v>
      </c>
      <c r="G14" s="3"/>
      <c r="H14" s="3"/>
      <c r="I14" s="3"/>
      <c r="J14" s="3"/>
    </row>
    <row r="15" spans="1:10" x14ac:dyDescent="0.25">
      <c r="A15" s="2" t="s">
        <v>7</v>
      </c>
      <c r="B15" s="4">
        <v>4</v>
      </c>
      <c r="G15" s="3"/>
      <c r="H15" s="3"/>
      <c r="I15" s="3"/>
      <c r="J15" s="3"/>
    </row>
    <row r="16" spans="1:10" x14ac:dyDescent="0.25">
      <c r="A16" s="2" t="s">
        <v>38</v>
      </c>
      <c r="B16" s="5">
        <v>15</v>
      </c>
      <c r="I16" s="3"/>
      <c r="J16" s="3"/>
    </row>
    <row r="17" spans="1:10" x14ac:dyDescent="0.25">
      <c r="A17" s="2" t="s">
        <v>8</v>
      </c>
      <c r="B17" s="5">
        <v>3</v>
      </c>
      <c r="I17" s="3"/>
      <c r="J17" s="3"/>
    </row>
    <row r="18" spans="1:10" ht="12.75" customHeight="1" x14ac:dyDescent="0.25">
      <c r="I18" s="3"/>
      <c r="J18" s="3"/>
    </row>
    <row r="19" spans="1:10" x14ac:dyDescent="0.25">
      <c r="A19" s="1" t="s">
        <v>9</v>
      </c>
      <c r="B19" s="8" t="s">
        <v>34</v>
      </c>
      <c r="C19" s="8" t="s">
        <v>35</v>
      </c>
      <c r="D19" s="8" t="s">
        <v>36</v>
      </c>
      <c r="E19" s="8" t="s">
        <v>37</v>
      </c>
      <c r="I19" s="3"/>
      <c r="J19" s="3"/>
    </row>
    <row r="20" spans="1:10" x14ac:dyDescent="0.25">
      <c r="A20" s="2" t="s">
        <v>10</v>
      </c>
      <c r="B20" s="2">
        <f>B5</f>
        <v>75</v>
      </c>
      <c r="C20" s="2">
        <f>B23</f>
        <v>75</v>
      </c>
      <c r="D20" s="2">
        <f>C23</f>
        <v>75</v>
      </c>
      <c r="E20" s="2">
        <f>D23</f>
        <v>75</v>
      </c>
    </row>
    <row r="21" spans="1:10" x14ac:dyDescent="0.25">
      <c r="A21" s="2" t="s">
        <v>11</v>
      </c>
      <c r="B21" s="9"/>
      <c r="C21" s="9"/>
      <c r="D21" s="9"/>
      <c r="E21" s="9"/>
    </row>
    <row r="22" spans="1:10" x14ac:dyDescent="0.25">
      <c r="A22" s="2" t="s">
        <v>12</v>
      </c>
      <c r="B22" s="9"/>
      <c r="C22" s="9"/>
      <c r="D22" s="9"/>
      <c r="E22" s="9"/>
    </row>
    <row r="23" spans="1:10" x14ac:dyDescent="0.25">
      <c r="A23" s="2" t="s">
        <v>13</v>
      </c>
      <c r="B23" s="2">
        <f>B20+B21-B22</f>
        <v>75</v>
      </c>
      <c r="C23" s="2">
        <f>C20+C21-C22</f>
        <v>75</v>
      </c>
      <c r="D23" s="2">
        <f>D20+D21-D22</f>
        <v>75</v>
      </c>
      <c r="E23" s="2">
        <f>E20+E21-E22</f>
        <v>75</v>
      </c>
    </row>
    <row r="25" spans="1:10" x14ac:dyDescent="0.25">
      <c r="A25" s="2" t="s">
        <v>14</v>
      </c>
      <c r="B25" s="2">
        <f>$B$9*B23</f>
        <v>11250</v>
      </c>
      <c r="C25" s="2">
        <f>$B$9*C23</f>
        <v>11250</v>
      </c>
      <c r="D25" s="2">
        <f>$B$9*D23</f>
        <v>11250</v>
      </c>
      <c r="E25" s="2">
        <f>$B$9*E23</f>
        <v>11250</v>
      </c>
    </row>
    <row r="26" spans="1:10" x14ac:dyDescent="0.25">
      <c r="A26" s="2" t="s">
        <v>15</v>
      </c>
      <c r="B26" s="9"/>
      <c r="C26" s="10"/>
      <c r="D26" s="9"/>
      <c r="E26" s="9"/>
    </row>
    <row r="27" spans="1:10" x14ac:dyDescent="0.25">
      <c r="B27" s="8" t="s">
        <v>16</v>
      </c>
      <c r="C27" s="8" t="s">
        <v>16</v>
      </c>
      <c r="D27" s="8" t="s">
        <v>16</v>
      </c>
      <c r="E27" s="8" t="s">
        <v>16</v>
      </c>
    </row>
    <row r="28" spans="1:10" x14ac:dyDescent="0.25">
      <c r="A28" s="2" t="s">
        <v>17</v>
      </c>
      <c r="B28" s="11">
        <f>$B$10*B23</f>
        <v>1500</v>
      </c>
      <c r="C28" s="11">
        <f>$B$10*C23</f>
        <v>1500</v>
      </c>
      <c r="D28" s="11">
        <f>$B$10*D23</f>
        <v>1500</v>
      </c>
      <c r="E28" s="11">
        <f>$B$10*E23</f>
        <v>1500</v>
      </c>
    </row>
    <row r="30" spans="1:10" x14ac:dyDescent="0.25">
      <c r="A30" s="2" t="s">
        <v>18</v>
      </c>
      <c r="B30" s="2">
        <f>SUM(B25:B26)</f>
        <v>11250</v>
      </c>
      <c r="C30" s="2">
        <f>SUM(C25:C26)</f>
        <v>11250</v>
      </c>
      <c r="D30" s="2">
        <f>SUM(D25:D26)</f>
        <v>11250</v>
      </c>
      <c r="E30" s="2">
        <f>SUM(E25:E26)</f>
        <v>11250</v>
      </c>
    </row>
    <row r="32" spans="1:10" x14ac:dyDescent="0.25">
      <c r="A32" s="1" t="s">
        <v>19</v>
      </c>
      <c r="B32" s="8" t="s">
        <v>34</v>
      </c>
      <c r="C32" s="8" t="s">
        <v>35</v>
      </c>
      <c r="D32" s="8" t="s">
        <v>36</v>
      </c>
      <c r="E32" s="8" t="s">
        <v>37</v>
      </c>
    </row>
    <row r="33" spans="1:6" x14ac:dyDescent="0.25">
      <c r="A33" s="2" t="s">
        <v>20</v>
      </c>
      <c r="B33" s="9"/>
      <c r="C33" s="9"/>
      <c r="D33" s="9"/>
      <c r="E33" s="9"/>
    </row>
    <row r="34" spans="1:6" x14ac:dyDescent="0.25">
      <c r="B34" s="8" t="s">
        <v>16</v>
      </c>
      <c r="C34" s="8" t="s">
        <v>16</v>
      </c>
      <c r="D34" s="8" t="s">
        <v>16</v>
      </c>
      <c r="E34" s="8" t="s">
        <v>16</v>
      </c>
    </row>
    <row r="35" spans="1:6" x14ac:dyDescent="0.25">
      <c r="A35" s="2" t="s">
        <v>21</v>
      </c>
      <c r="B35" s="2">
        <f>B30/$B$15</f>
        <v>2812.5</v>
      </c>
      <c r="C35" s="2">
        <f>C30/$B$15</f>
        <v>2812.5</v>
      </c>
      <c r="D35" s="2">
        <f>D30/$B$15</f>
        <v>2812.5</v>
      </c>
      <c r="E35" s="2">
        <f>E30/$B$15</f>
        <v>2812.5</v>
      </c>
    </row>
    <row r="37" spans="1:6" x14ac:dyDescent="0.25">
      <c r="A37" s="2" t="s">
        <v>33</v>
      </c>
      <c r="B37" s="2">
        <f>B4+B33</f>
        <v>250</v>
      </c>
      <c r="C37" s="2">
        <f>B40+C33</f>
        <v>0</v>
      </c>
      <c r="D37" s="2">
        <f>C40+D33</f>
        <v>0</v>
      </c>
      <c r="E37" s="2">
        <f>D40+E33</f>
        <v>0</v>
      </c>
    </row>
    <row r="38" spans="1:6" x14ac:dyDescent="0.25">
      <c r="B38" s="8" t="s">
        <v>23</v>
      </c>
      <c r="C38" s="8" t="s">
        <v>23</v>
      </c>
      <c r="D38" s="8" t="s">
        <v>23</v>
      </c>
      <c r="E38" s="8" t="s">
        <v>23</v>
      </c>
    </row>
    <row r="39" spans="1:6" x14ac:dyDescent="0.25">
      <c r="A39" s="2" t="s">
        <v>39</v>
      </c>
      <c r="B39" s="4">
        <v>3000</v>
      </c>
      <c r="C39" s="4">
        <v>5000</v>
      </c>
      <c r="D39" s="4">
        <v>2000</v>
      </c>
      <c r="E39" s="4">
        <v>1000</v>
      </c>
    </row>
    <row r="40" spans="1:6" x14ac:dyDescent="0.25">
      <c r="A40" s="2" t="s">
        <v>22</v>
      </c>
      <c r="C40" s="12"/>
      <c r="D40" s="12"/>
      <c r="E40" s="12"/>
    </row>
    <row r="42" spans="1:6" x14ac:dyDescent="0.25">
      <c r="A42" s="1" t="s">
        <v>40</v>
      </c>
      <c r="B42" s="8" t="s">
        <v>34</v>
      </c>
      <c r="C42" s="8" t="s">
        <v>35</v>
      </c>
      <c r="D42" s="8" t="s">
        <v>36</v>
      </c>
      <c r="E42" s="8" t="s">
        <v>37</v>
      </c>
      <c r="F42" s="8" t="s">
        <v>24</v>
      </c>
    </row>
    <row r="43" spans="1:6" x14ac:dyDescent="0.25">
      <c r="A43" s="2" t="s">
        <v>25</v>
      </c>
      <c r="B43" s="13">
        <f>$B$11*B21</f>
        <v>0</v>
      </c>
      <c r="C43" s="13">
        <f>$B$11*C21</f>
        <v>0</v>
      </c>
      <c r="D43" s="13">
        <f>$B$11*D21</f>
        <v>0</v>
      </c>
      <c r="E43" s="13">
        <f>$B$11*E21</f>
        <v>0</v>
      </c>
      <c r="F43" s="13">
        <f t="shared" ref="F43:F49" si="0">SUM(B43:E43)</f>
        <v>0</v>
      </c>
    </row>
    <row r="44" spans="1:6" x14ac:dyDescent="0.25">
      <c r="A44" s="2" t="s">
        <v>26</v>
      </c>
      <c r="B44" s="13">
        <f>$B$12*B22</f>
        <v>0</v>
      </c>
      <c r="C44" s="13">
        <f>$B$12*C22</f>
        <v>0</v>
      </c>
      <c r="D44" s="13">
        <f>$B$12*D22</f>
        <v>0</v>
      </c>
      <c r="E44" s="13">
        <f>$B$12*E22</f>
        <v>0</v>
      </c>
      <c r="F44" s="13">
        <f t="shared" si="0"/>
        <v>0</v>
      </c>
    </row>
    <row r="45" spans="1:6" x14ac:dyDescent="0.25">
      <c r="A45" s="2" t="s">
        <v>27</v>
      </c>
      <c r="B45" s="13">
        <f>$B$13*B23</f>
        <v>112500</v>
      </c>
      <c r="C45" s="13">
        <f>$B$13*C23</f>
        <v>112500</v>
      </c>
      <c r="D45" s="13">
        <f>$B$13*D23</f>
        <v>112500</v>
      </c>
      <c r="E45" s="13">
        <f>$B$13*E23</f>
        <v>112500</v>
      </c>
      <c r="F45" s="13">
        <f t="shared" si="0"/>
        <v>450000</v>
      </c>
    </row>
    <row r="46" spans="1:6" x14ac:dyDescent="0.25">
      <c r="A46" s="2" t="s">
        <v>28</v>
      </c>
      <c r="B46" s="13">
        <f>$B$14*B26</f>
        <v>0</v>
      </c>
      <c r="C46" s="13">
        <f>$B$14*C26</f>
        <v>0</v>
      </c>
      <c r="D46" s="13">
        <f>$B$14*D26</f>
        <v>0</v>
      </c>
      <c r="E46" s="13">
        <f>$B$14*E26</f>
        <v>0</v>
      </c>
      <c r="F46" s="13">
        <f t="shared" si="0"/>
        <v>0</v>
      </c>
    </row>
    <row r="47" spans="1:6" x14ac:dyDescent="0.25">
      <c r="A47" s="2" t="s">
        <v>29</v>
      </c>
      <c r="B47" s="13">
        <f>$B$16*B33</f>
        <v>0</v>
      </c>
      <c r="C47" s="13">
        <f>$B$16*C33</f>
        <v>0</v>
      </c>
      <c r="D47" s="13">
        <f>$B$16*D33</f>
        <v>0</v>
      </c>
      <c r="E47" s="13">
        <f>$B$16*E33</f>
        <v>0</v>
      </c>
      <c r="F47" s="13">
        <f t="shared" si="0"/>
        <v>0</v>
      </c>
    </row>
    <row r="48" spans="1:6" x14ac:dyDescent="0.25">
      <c r="A48" s="2" t="s">
        <v>30</v>
      </c>
      <c r="B48" s="13">
        <f>$B$17*B40</f>
        <v>0</v>
      </c>
      <c r="C48" s="13">
        <f>$B$17*C40</f>
        <v>0</v>
      </c>
      <c r="D48" s="13">
        <f>$B$17*D40</f>
        <v>0</v>
      </c>
      <c r="E48" s="13">
        <f>$B$17*E40</f>
        <v>0</v>
      </c>
      <c r="F48" s="13">
        <f t="shared" si="0"/>
        <v>0</v>
      </c>
    </row>
    <row r="49" spans="1:7" x14ac:dyDescent="0.25">
      <c r="A49" s="2" t="s">
        <v>24</v>
      </c>
      <c r="B49" s="13">
        <f>SUM(B43:B48)</f>
        <v>112500</v>
      </c>
      <c r="C49" s="13">
        <f>SUM(C43:C48)</f>
        <v>112500</v>
      </c>
      <c r="D49" s="13">
        <f>SUM(D43:D48)</f>
        <v>112500</v>
      </c>
      <c r="E49" s="13">
        <f>SUM(E43:E48)</f>
        <v>112500</v>
      </c>
      <c r="F49" s="14">
        <f t="shared" si="0"/>
        <v>450000</v>
      </c>
      <c r="G49" s="15"/>
    </row>
    <row r="51" spans="1:7" x14ac:dyDescent="0.25">
      <c r="A51" s="1"/>
    </row>
  </sheetData>
  <phoneticPr fontId="0" type="noConversion"/>
  <printOptions headings="1" gridLines="1" gridLinesSet="0"/>
  <pageMargins left="0.75" right="0.75" top="1" bottom="1" header="0.5" footer="0.5"/>
  <pageSetup scale="62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Model</vt:lpstr>
      <vt:lpstr>Forecasted_demand</vt:lpstr>
      <vt:lpstr>Inventory_after_production</vt:lpstr>
      <vt:lpstr>Maximum_overtime_labor_hours_available</vt:lpstr>
      <vt:lpstr>Overtime_labor_hours_used</vt:lpstr>
      <vt:lpstr>Model!Print_Area</vt:lpstr>
      <vt:lpstr>Production_capacity</vt:lpstr>
      <vt:lpstr>Shoes_produced</vt:lpstr>
      <vt:lpstr>Total_cost</vt:lpstr>
      <vt:lpstr>Workers_fired</vt:lpstr>
      <vt:lpstr>Workers_hired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cp:lastPrinted>2002-08-21T15:11:50Z</cp:lastPrinted>
  <dcterms:created xsi:type="dcterms:W3CDTF">1997-08-23T19:52:44Z</dcterms:created>
  <dcterms:modified xsi:type="dcterms:W3CDTF">2017-10-08T21:15:17Z</dcterms:modified>
</cp:coreProperties>
</file>