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i Han\Google Drive\ops 255 lab improvement\Blending\"/>
    </mc:Choice>
  </mc:AlternateContent>
  <bookViews>
    <workbookView xWindow="405" yWindow="90" windowWidth="8415" windowHeight="4965"/>
  </bookViews>
  <sheets>
    <sheet name="Model" sheetId="1" r:id="rId1"/>
  </sheets>
  <definedNames>
    <definedName name="solver_adj" localSheetId="0" hidden="1">Model!$B$20:$C$21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2147483647</definedName>
    <definedName name="solver_lhs1" localSheetId="0" hidden="1">Model!$B$26:$C$26</definedName>
    <definedName name="solver_lhs2" localSheetId="0" hidden="1">Model!$D$20:$D$21</definedName>
    <definedName name="solver_lhs3" localSheetId="0" hidden="1">Model!$B$26:$C$26</definedName>
    <definedName name="solver_lin" localSheetId="0" hidden="1">1</definedName>
    <definedName name="solver_lva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Model!$B$31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Model!$B$28:$C$28</definedName>
    <definedName name="solver_rhs2" localSheetId="0" hidden="1">Model!$F$20:$F$21</definedName>
    <definedName name="solver_rhs3" localSheetId="0" hidden="1">Model!$B$28:$C$28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2147483647</definedName>
    <definedName name="solver_tmp" localSheetId="0" hidden="1">Model!$B$28:$C$28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 iterate="1" iterateDelta="1.0000000000000001E-5"/>
</workbook>
</file>

<file path=xl/calcChain.xml><?xml version="1.0" encoding="utf-8"?>
<calcChain xmlns="http://schemas.openxmlformats.org/spreadsheetml/2006/main">
  <c r="C26" i="1" l="1"/>
  <c r="B26" i="1"/>
  <c r="C22" i="1"/>
  <c r="C28" i="1" s="1"/>
  <c r="B22" i="1"/>
  <c r="B31" i="1" s="1"/>
  <c r="D21" i="1"/>
  <c r="D20" i="1"/>
  <c r="B28" i="1" l="1"/>
</calcChain>
</file>

<file path=xl/sharedStrings.xml><?xml version="1.0" encoding="utf-8"?>
<sst xmlns="http://schemas.openxmlformats.org/spreadsheetml/2006/main" count="33" uniqueCount="21">
  <si>
    <t>Monetary inputs</t>
  </si>
  <si>
    <t>Gasoline</t>
  </si>
  <si>
    <t>Heating oil</t>
  </si>
  <si>
    <t>Selling price/barrel</t>
  </si>
  <si>
    <t>Quality level per barrel of crudes</t>
  </si>
  <si>
    <t>Crude oil 1</t>
  </si>
  <si>
    <t>Crude oil 2</t>
  </si>
  <si>
    <t>Required quality level per barrel of product</t>
  </si>
  <si>
    <t>Blending plan (barrels of crudes in each product)</t>
  </si>
  <si>
    <t>Barrels used</t>
  </si>
  <si>
    <t>Barrels available</t>
  </si>
  <si>
    <t>&lt;=</t>
  </si>
  <si>
    <t>Barrels sold</t>
  </si>
  <si>
    <t>Constraints on quality</t>
  </si>
  <si>
    <t>&gt;=</t>
  </si>
  <si>
    <t>Revenue</t>
  </si>
  <si>
    <t>Chandler blending model</t>
  </si>
  <si>
    <t>Quality points obtained</t>
  </si>
  <si>
    <t>Quality points required</t>
  </si>
  <si>
    <t>Objective to maximize</t>
  </si>
  <si>
    <t>Yield (% retained) from either crude used to create outputs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</si>
</sst>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\-&quot;$&quot;#,##0"/>
    <numFmt numFmtId="165" formatCode="&quot;$&quot;#,##0"/>
  </numFmts>
  <fonts count="5" x14ac:knownFonts="1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3" borderId="0" xfId="0" applyFont="1" applyFill="1" applyBorder="1"/>
    <xf numFmtId="0" fontId="3" fillId="0" borderId="0" xfId="0" applyFont="1" applyFill="1" applyBorder="1"/>
    <xf numFmtId="9" fontId="3" fillId="3" borderId="0" xfId="0" applyNumberFormat="1" applyFont="1" applyFill="1" applyBorder="1"/>
    <xf numFmtId="0" fontId="2" fillId="0" borderId="0" xfId="0" applyFont="1" applyAlignment="1">
      <alignment horizontal="right"/>
    </xf>
    <xf numFmtId="1" fontId="3" fillId="4" borderId="0" xfId="0" applyNumberFormat="1" applyFont="1" applyFill="1" applyBorder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1" fontId="3" fillId="2" borderId="0" xfId="0" applyNumberFormat="1" applyFont="1" applyFill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right"/>
    </xf>
    <xf numFmtId="164" fontId="3" fillId="5" borderId="0" xfId="0" applyNumberFormat="1" applyFont="1" applyFill="1" applyBorder="1"/>
    <xf numFmtId="164" fontId="3" fillId="0" borderId="0" xfId="0" applyNumberFormat="1" applyFont="1"/>
    <xf numFmtId="165" fontId="4" fillId="6" borderId="0" xfId="1" applyNumberFormat="1" applyFont="1" applyFill="1" applyBorder="1"/>
  </cellXfs>
  <cellStyles count="2">
    <cellStyle name="Normal" xfId="0" builtinId="0" customBuiltin="1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24</xdr:row>
      <xdr:rowOff>66675</xdr:rowOff>
    </xdr:from>
    <xdr:to>
      <xdr:col>7</xdr:col>
      <xdr:colOff>263525</xdr:colOff>
      <xdr:row>29</xdr:row>
      <xdr:rowOff>47625</xdr:rowOff>
    </xdr:to>
    <xdr:sp macro="" textlink="">
      <xdr:nvSpPr>
        <xdr:cNvPr id="3" name="TextBox 2"/>
        <xdr:cNvSpPr txBox="1"/>
      </xdr:nvSpPr>
      <xdr:spPr>
        <a:xfrm>
          <a:off x="4140200" y="4591050"/>
          <a:ext cx="2724150" cy="876300"/>
        </a:xfrm>
        <a:prstGeom prst="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en-US" sz="1100"/>
            <a:t>The only modifications required are the new inputs in row 16 and the revised formulas in the yellow cells. As expected, the optimal revenue is lower than before.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1"/>
  <sheetViews>
    <sheetView tabSelected="1" workbookViewId="0">
      <selection activeCell="F15" sqref="F15"/>
    </sheetView>
  </sheetViews>
  <sheetFormatPr defaultRowHeight="15" x14ac:dyDescent="0.25"/>
  <cols>
    <col min="1" max="1" width="23.5703125" style="3" customWidth="1"/>
    <col min="2" max="2" width="12.28515625" style="3" customWidth="1"/>
    <col min="3" max="3" width="11.5703125" style="3" customWidth="1"/>
    <col min="4" max="4" width="12" style="3" customWidth="1"/>
    <col min="5" max="5" width="10.7109375" style="3" customWidth="1"/>
    <col min="6" max="6" width="14.28515625" style="3" customWidth="1"/>
    <col min="7" max="7" width="14.5703125" style="3" customWidth="1"/>
    <col min="8" max="16384" width="9.140625" style="3"/>
  </cols>
  <sheetData>
    <row r="1" spans="1:9" ht="15" customHeight="1" x14ac:dyDescent="0.25">
      <c r="A1" s="1" t="s">
        <v>16</v>
      </c>
      <c r="B1" s="2"/>
      <c r="I1" s="4"/>
    </row>
    <row r="2" spans="1:9" ht="12.75" customHeight="1" x14ac:dyDescent="0.25">
      <c r="B2" s="2"/>
      <c r="I2" s="4"/>
    </row>
    <row r="3" spans="1:9" x14ac:dyDescent="0.25">
      <c r="A3" s="2" t="s">
        <v>0</v>
      </c>
      <c r="B3" s="5" t="s">
        <v>1</v>
      </c>
      <c r="C3" s="5" t="s">
        <v>2</v>
      </c>
      <c r="F3" s="2"/>
      <c r="I3" s="4"/>
    </row>
    <row r="4" spans="1:9" x14ac:dyDescent="0.25">
      <c r="A4" s="6" t="s">
        <v>3</v>
      </c>
      <c r="B4" s="21">
        <v>75</v>
      </c>
      <c r="C4" s="21">
        <v>60</v>
      </c>
      <c r="F4" s="4"/>
      <c r="G4" s="4"/>
      <c r="I4" s="4"/>
    </row>
    <row r="5" spans="1:9" x14ac:dyDescent="0.25">
      <c r="B5" s="2"/>
      <c r="F5" s="4"/>
      <c r="G5" s="4"/>
      <c r="I5" s="4"/>
    </row>
    <row r="6" spans="1:9" x14ac:dyDescent="0.25">
      <c r="A6" s="2" t="s">
        <v>4</v>
      </c>
      <c r="B6" s="2"/>
      <c r="F6" s="4"/>
      <c r="G6" s="4"/>
      <c r="I6" s="4"/>
    </row>
    <row r="7" spans="1:9" x14ac:dyDescent="0.25">
      <c r="A7" s="6" t="s">
        <v>5</v>
      </c>
      <c r="B7" s="7">
        <v>10</v>
      </c>
      <c r="F7" s="4"/>
      <c r="G7" s="4"/>
      <c r="I7" s="4"/>
    </row>
    <row r="8" spans="1:9" x14ac:dyDescent="0.25">
      <c r="A8" s="6" t="s">
        <v>6</v>
      </c>
      <c r="B8" s="7">
        <v>5</v>
      </c>
      <c r="F8" s="4"/>
      <c r="G8" s="4"/>
      <c r="I8" s="4"/>
    </row>
    <row r="9" spans="1:9" x14ac:dyDescent="0.25">
      <c r="A9" s="6"/>
      <c r="B9" s="8"/>
      <c r="F9" s="4"/>
      <c r="G9" s="4"/>
      <c r="I9" s="4"/>
    </row>
    <row r="10" spans="1:9" x14ac:dyDescent="0.25">
      <c r="A10" s="1" t="s">
        <v>7</v>
      </c>
      <c r="B10" s="8"/>
    </row>
    <row r="11" spans="1:9" x14ac:dyDescent="0.25">
      <c r="A11" s="6"/>
      <c r="B11" s="5" t="s">
        <v>1</v>
      </c>
      <c r="C11" s="5" t="s">
        <v>2</v>
      </c>
    </row>
    <row r="12" spans="1:9" x14ac:dyDescent="0.25">
      <c r="A12" s="6"/>
      <c r="B12" s="7">
        <v>8</v>
      </c>
      <c r="C12" s="7">
        <v>6</v>
      </c>
    </row>
    <row r="13" spans="1:9" x14ac:dyDescent="0.25">
      <c r="A13" s="6"/>
      <c r="B13" s="8"/>
      <c r="C13" s="8"/>
    </row>
    <row r="14" spans="1:9" x14ac:dyDescent="0.25">
      <c r="A14" s="1" t="s">
        <v>20</v>
      </c>
      <c r="B14" s="8"/>
      <c r="C14" s="8"/>
    </row>
    <row r="15" spans="1:9" x14ac:dyDescent="0.25">
      <c r="A15" s="6"/>
      <c r="B15" s="5" t="s">
        <v>1</v>
      </c>
      <c r="C15" s="5" t="s">
        <v>2</v>
      </c>
    </row>
    <row r="16" spans="1:9" x14ac:dyDescent="0.25">
      <c r="A16" s="6"/>
      <c r="B16" s="9">
        <v>0.95</v>
      </c>
      <c r="C16" s="9">
        <v>0.97</v>
      </c>
    </row>
    <row r="17" spans="1:7" x14ac:dyDescent="0.25">
      <c r="A17" s="6"/>
      <c r="B17" s="8"/>
    </row>
    <row r="18" spans="1:7" x14ac:dyDescent="0.25">
      <c r="A18" s="1" t="s">
        <v>8</v>
      </c>
      <c r="B18" s="8"/>
    </row>
    <row r="19" spans="1:7" x14ac:dyDescent="0.25">
      <c r="A19" s="10"/>
      <c r="B19" s="5" t="s">
        <v>1</v>
      </c>
      <c r="C19" s="5" t="s">
        <v>2</v>
      </c>
      <c r="D19" s="5" t="s">
        <v>9</v>
      </c>
      <c r="E19" s="5"/>
      <c r="F19" s="5" t="s">
        <v>10</v>
      </c>
    </row>
    <row r="20" spans="1:7" x14ac:dyDescent="0.25">
      <c r="A20" s="6" t="s">
        <v>5</v>
      </c>
      <c r="B20" s="11">
        <v>2208.7378640776674</v>
      </c>
      <c r="C20" s="11">
        <v>2791.2621359223317</v>
      </c>
      <c r="D20" s="12">
        <f>SUM(B20:C20)</f>
        <v>4999.9999999999991</v>
      </c>
      <c r="E20" s="13" t="s">
        <v>11</v>
      </c>
      <c r="F20" s="7">
        <v>5000</v>
      </c>
    </row>
    <row r="21" spans="1:7" x14ac:dyDescent="0.25">
      <c r="A21" s="6" t="s">
        <v>6</v>
      </c>
      <c r="B21" s="11">
        <v>1019.4174757281544</v>
      </c>
      <c r="C21" s="11">
        <v>8980.5825242718456</v>
      </c>
      <c r="D21" s="12">
        <f>SUM(B21:C21)</f>
        <v>10000</v>
      </c>
      <c r="E21" s="13" t="s">
        <v>11</v>
      </c>
      <c r="F21" s="7">
        <v>10000</v>
      </c>
    </row>
    <row r="22" spans="1:7" x14ac:dyDescent="0.25">
      <c r="A22" s="14" t="s">
        <v>12</v>
      </c>
      <c r="B22" s="15">
        <f>SUM(B20:B21)</f>
        <v>3228.1553398058218</v>
      </c>
      <c r="C22" s="15">
        <f>SUM(C20:C21)</f>
        <v>11771.844660194178</v>
      </c>
      <c r="D22" s="12"/>
    </row>
    <row r="23" spans="1:7" x14ac:dyDescent="0.25">
      <c r="A23" s="6"/>
      <c r="B23" s="8"/>
    </row>
    <row r="24" spans="1:7" x14ac:dyDescent="0.25">
      <c r="A24" s="1" t="s">
        <v>13</v>
      </c>
      <c r="B24" s="8"/>
    </row>
    <row r="25" spans="1:7" x14ac:dyDescent="0.25">
      <c r="A25" s="6"/>
      <c r="B25" s="5" t="s">
        <v>1</v>
      </c>
      <c r="C25" s="5" t="s">
        <v>2</v>
      </c>
    </row>
    <row r="26" spans="1:7" ht="13.5" customHeight="1" x14ac:dyDescent="0.25">
      <c r="A26" s="16" t="s">
        <v>17</v>
      </c>
      <c r="B26" s="12">
        <f>SUMPRODUCT($B$7:$B$8,B20:B21)*B16</f>
        <v>25825.242718446574</v>
      </c>
      <c r="C26" s="12">
        <f>SUMPRODUCT($B$7:$B$8,C20:C21)*C16</f>
        <v>70631.06796116507</v>
      </c>
      <c r="D26" s="17"/>
    </row>
    <row r="27" spans="1:7" s="5" customFormat="1" ht="13.5" customHeight="1" x14ac:dyDescent="0.25">
      <c r="A27" s="6"/>
      <c r="B27" s="18" t="s">
        <v>14</v>
      </c>
      <c r="C27" s="18" t="s">
        <v>14</v>
      </c>
      <c r="D27" s="3"/>
      <c r="E27" s="3"/>
      <c r="F27" s="3"/>
      <c r="G27" s="3"/>
    </row>
    <row r="28" spans="1:7" ht="13.5" customHeight="1" x14ac:dyDescent="0.25">
      <c r="A28" s="16" t="s">
        <v>18</v>
      </c>
      <c r="B28" s="12">
        <f>B12*B22</f>
        <v>25825.242718446574</v>
      </c>
      <c r="C28" s="12">
        <f>C12*C22</f>
        <v>70631.06796116507</v>
      </c>
      <c r="F28" s="12"/>
    </row>
    <row r="29" spans="1:7" x14ac:dyDescent="0.25">
      <c r="A29" s="17"/>
    </row>
    <row r="30" spans="1:7" x14ac:dyDescent="0.25">
      <c r="A30" s="2" t="s">
        <v>19</v>
      </c>
    </row>
    <row r="31" spans="1:7" x14ac:dyDescent="0.25">
      <c r="A31" s="6" t="s">
        <v>15</v>
      </c>
      <c r="B31" s="19">
        <f>SUMPRODUCT(B4:C4,B22:C22)</f>
        <v>948422.33009708731</v>
      </c>
      <c r="C31" s="20"/>
    </row>
  </sheetData>
  <phoneticPr fontId="0" type="noConversion"/>
  <printOptions headings="1" gridLines="1" gridLinesSet="0"/>
  <pageMargins left="0.75" right="0.75" top="1" bottom="1" header="0.5" footer="0.5"/>
  <pageSetup scale="7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Han</dc:creator>
  <cp:lastModifiedBy>Yi Han</cp:lastModifiedBy>
  <cp:lastPrinted>2003-06-25T18:41:51Z</cp:lastPrinted>
  <dcterms:created xsi:type="dcterms:W3CDTF">1997-08-23T19:50:09Z</dcterms:created>
  <dcterms:modified xsi:type="dcterms:W3CDTF">2017-10-28T21:58:47Z</dcterms:modified>
</cp:coreProperties>
</file>